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hsask-my.sharepoint.com/personal/kassandra_lawrenz_tsask_ca/Documents/Desktop/"/>
    </mc:Choice>
  </mc:AlternateContent>
  <xr:revisionPtr revIDLastSave="0" documentId="8_{9D8F5A99-3C4C-401E-B913-187BF2D6FBD7}" xr6:coauthVersionLast="47" xr6:coauthVersionMax="47" xr10:uidLastSave="{00000000-0000-0000-0000-000000000000}"/>
  <workbookProtection workbookAlgorithmName="SHA-512" workbookHashValue="F7wL/lBDDlY5VOuXqlciTMi90+v46ZHl7tJn4u1SVLgx1Z0Crm/w16F7m/wF0ea7yIpYrPe2C6jw/UFqov4J1Q==" workbookSaltValue="VLy+Czy6AHDBz8k4Z52BPA==" workbookSpinCount="100000" lockStructure="1"/>
  <bookViews>
    <workbookView xWindow="-120" yWindow="-120" windowWidth="29040" windowHeight="15720" xr2:uid="{CB10D2BB-BE53-4035-A061-5361B7FAA62F}"/>
  </bookViews>
  <sheets>
    <sheet name="Imperi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 s="1"/>
  <c r="B5" i="1" s="1"/>
  <c r="C6" i="1" l="1"/>
  <c r="C8" i="1" s="1"/>
  <c r="B11" i="1"/>
  <c r="C11" i="1" s="1"/>
  <c r="C5" i="1"/>
  <c r="B12" i="1"/>
  <c r="C12" i="1" s="1"/>
  <c r="C7" i="1"/>
  <c r="C9" i="1" s="1"/>
</calcChain>
</file>

<file path=xl/sharedStrings.xml><?xml version="1.0" encoding="utf-8"?>
<sst xmlns="http://schemas.openxmlformats.org/spreadsheetml/2006/main" count="32" uniqueCount="28">
  <si>
    <t>Kinetic Energy Calculator</t>
  </si>
  <si>
    <t>fps</t>
  </si>
  <si>
    <t>ft-lbf</t>
  </si>
  <si>
    <t>lb</t>
  </si>
  <si>
    <t>s</t>
  </si>
  <si>
    <t>7.37 ft-lbf</t>
  </si>
  <si>
    <t>2.5 ft-lbf</t>
  </si>
  <si>
    <t>KE=</t>
  </si>
  <si>
    <t>m=</t>
  </si>
  <si>
    <t>v=</t>
  </si>
  <si>
    <t>Square root of KE/0.5*m</t>
  </si>
  <si>
    <t>2*KE/v^2</t>
  </si>
  <si>
    <t>0.5*m*v^2</t>
  </si>
  <si>
    <t>Code Zone in Inches:</t>
  </si>
  <si>
    <t>Seconds in code zone:</t>
  </si>
  <si>
    <t>Tool measured KE:</t>
  </si>
  <si>
    <t>Door mass:</t>
  </si>
  <si>
    <t>Close Velocity:</t>
  </si>
  <si>
    <t>Reduced Velocity:</t>
  </si>
  <si>
    <t>Minimum Close Time:</t>
  </si>
  <si>
    <t>Minimum Reduced Time:</t>
  </si>
  <si>
    <t>Technical Safety Authority of Saskatchewan</t>
  </si>
  <si>
    <t>feet</t>
  </si>
  <si>
    <t>Maximum Velocity</t>
  </si>
  <si>
    <t>17 ft-lbf</t>
  </si>
  <si>
    <t>6 ft-lbf</t>
  </si>
  <si>
    <t>fpm</t>
  </si>
  <si>
    <t>January 2026 - John Gehl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</si>
</sst>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0" applyNumberFormat="0" applyBorder="0" applyAlignment="0" applyProtection="0"/>
  </cellStyleXfs>
  <cellXfs count="29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right"/>
    </xf>
    <xf numFmtId="0" fontId="2" fillId="3" borderId="1" xfId="2" applyAlignment="1" applyProtection="1">
      <alignment horizontal="center"/>
      <protection locked="0"/>
    </xf>
    <xf numFmtId="0" fontId="1" fillId="2" borderId="3" xfId="1" applyBorder="1" applyAlignment="1">
      <alignment horizontal="center"/>
    </xf>
    <xf numFmtId="0" fontId="0" fillId="0" borderId="0" xfId="0" applyAlignment="1">
      <alignment horizontal="right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5" xfId="0" applyBorder="1" applyAlignment="1">
      <alignment horizontal="center"/>
    </xf>
    <xf numFmtId="0" fontId="3" fillId="4" borderId="13" xfId="3" applyBorder="1" applyAlignment="1">
      <alignment horizontal="center"/>
    </xf>
    <xf numFmtId="0" fontId="3" fillId="4" borderId="14" xfId="3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4">
    <cellStyle name="Calculation" xfId="2" builtinId="22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BA36E-D47D-4AAB-B6C3-A5FCA3A784C4}">
  <dimension ref="A1:D40"/>
  <sheetViews>
    <sheetView tabSelected="1" workbookViewId="0">
      <selection activeCell="B2" sqref="B2:B4"/>
    </sheetView>
  </sheetViews>
  <sheetFormatPr defaultColWidth="0" defaultRowHeight="14.45" customHeight="1" zeroHeight="1" x14ac:dyDescent="0.25"/>
  <cols>
    <col min="1" max="1" width="21" bestFit="1" customWidth="1"/>
    <col min="2" max="4" width="8.85546875" customWidth="1"/>
    <col min="5" max="16384" width="8.85546875" hidden="1"/>
  </cols>
  <sheetData>
    <row r="1" spans="1:4" s="1" customFormat="1" ht="15.75" thickBot="1" x14ac:dyDescent="0.3">
      <c r="A1" s="20" t="s">
        <v>0</v>
      </c>
      <c r="B1" s="21"/>
      <c r="C1" s="21"/>
      <c r="D1" s="22"/>
    </row>
    <row r="2" spans="1:4" ht="15" x14ac:dyDescent="0.25">
      <c r="A2" s="6" t="s">
        <v>13</v>
      </c>
      <c r="B2" s="7"/>
      <c r="C2" s="2">
        <f>B2/12</f>
        <v>0</v>
      </c>
      <c r="D2" s="3" t="s">
        <v>22</v>
      </c>
    </row>
    <row r="3" spans="1:4" ht="15" x14ac:dyDescent="0.25">
      <c r="A3" s="6" t="s">
        <v>14</v>
      </c>
      <c r="B3" s="7"/>
      <c r="C3" s="2" t="e">
        <f>C2/B3</f>
        <v>#DIV/0!</v>
      </c>
      <c r="D3" s="3" t="s">
        <v>1</v>
      </c>
    </row>
    <row r="4" spans="1:4" ht="15" x14ac:dyDescent="0.25">
      <c r="A4" s="6" t="s">
        <v>15</v>
      </c>
      <c r="B4" s="7"/>
      <c r="C4" s="2"/>
      <c r="D4" s="3" t="s">
        <v>2</v>
      </c>
    </row>
    <row r="5" spans="1:4" ht="15" x14ac:dyDescent="0.25">
      <c r="A5" s="6" t="s">
        <v>16</v>
      </c>
      <c r="B5" s="2" t="e">
        <f>2*B4/C3^2</f>
        <v>#DIV/0!</v>
      </c>
      <c r="C5" s="8" t="e">
        <f>B5*32.174</f>
        <v>#DIV/0!</v>
      </c>
      <c r="D5" s="3" t="s">
        <v>3</v>
      </c>
    </row>
    <row r="6" spans="1:4" ht="15" x14ac:dyDescent="0.25">
      <c r="A6" s="6" t="s">
        <v>17</v>
      </c>
      <c r="B6" s="2" t="s">
        <v>5</v>
      </c>
      <c r="C6" s="2" t="e">
        <f>SQRT(2*7.37/B5)</f>
        <v>#DIV/0!</v>
      </c>
      <c r="D6" s="3" t="s">
        <v>1</v>
      </c>
    </row>
    <row r="7" spans="1:4" ht="15" x14ac:dyDescent="0.25">
      <c r="A7" s="6" t="s">
        <v>18</v>
      </c>
      <c r="B7" s="2" t="s">
        <v>6</v>
      </c>
      <c r="C7" s="2" t="e">
        <f>SQRT(2*2.5/B5)</f>
        <v>#DIV/0!</v>
      </c>
      <c r="D7" s="3" t="s">
        <v>1</v>
      </c>
    </row>
    <row r="8" spans="1:4" ht="15" x14ac:dyDescent="0.25">
      <c r="A8" s="25" t="s">
        <v>19</v>
      </c>
      <c r="B8" s="26"/>
      <c r="C8" s="8" t="e">
        <f>C2/C6</f>
        <v>#DIV/0!</v>
      </c>
      <c r="D8" s="3" t="s">
        <v>4</v>
      </c>
    </row>
    <row r="9" spans="1:4" ht="15" x14ac:dyDescent="0.25">
      <c r="A9" s="27" t="s">
        <v>20</v>
      </c>
      <c r="B9" s="28"/>
      <c r="C9" s="8" t="e">
        <f>C2/C7</f>
        <v>#DIV/0!</v>
      </c>
      <c r="D9" s="4" t="s">
        <v>4</v>
      </c>
    </row>
    <row r="10" spans="1:4" s="1" customFormat="1" ht="15.75" thickBot="1" x14ac:dyDescent="0.3">
      <c r="A10" s="20" t="s">
        <v>23</v>
      </c>
      <c r="B10" s="21"/>
      <c r="C10" s="21"/>
      <c r="D10" s="22"/>
    </row>
    <row r="11" spans="1:4" ht="15" x14ac:dyDescent="0.25">
      <c r="A11" s="5" t="s">
        <v>24</v>
      </c>
      <c r="B11" s="9" t="e">
        <f>SQRT(2*17/B5)</f>
        <v>#DIV/0!</v>
      </c>
      <c r="C11" s="13" t="e">
        <f>B11*60</f>
        <v>#DIV/0!</v>
      </c>
      <c r="D11" s="15" t="s">
        <v>26</v>
      </c>
    </row>
    <row r="12" spans="1:4" s="1" customFormat="1" ht="15.75" thickBot="1" x14ac:dyDescent="0.3">
      <c r="A12" s="10" t="s">
        <v>25</v>
      </c>
      <c r="B12" s="11" t="e">
        <f>SQRT(2*6/B5)</f>
        <v>#DIV/0!</v>
      </c>
      <c r="C12" s="14" t="e">
        <f>B12*60</f>
        <v>#DIV/0!</v>
      </c>
      <c r="D12" s="12" t="s">
        <v>26</v>
      </c>
    </row>
    <row r="13" spans="1:4" ht="15" x14ac:dyDescent="0.25">
      <c r="A13" s="5" t="s">
        <v>7</v>
      </c>
      <c r="B13" s="18" t="s">
        <v>12</v>
      </c>
      <c r="C13" s="18"/>
      <c r="D13" s="19"/>
    </row>
    <row r="14" spans="1:4" ht="15" x14ac:dyDescent="0.25">
      <c r="A14" s="5" t="s">
        <v>8</v>
      </c>
      <c r="B14" s="18" t="s">
        <v>11</v>
      </c>
      <c r="C14" s="18"/>
      <c r="D14" s="19"/>
    </row>
    <row r="15" spans="1:4" s="1" customFormat="1" ht="15.75" thickBot="1" x14ac:dyDescent="0.3">
      <c r="A15" s="10" t="s">
        <v>9</v>
      </c>
      <c r="B15" s="16" t="s">
        <v>10</v>
      </c>
      <c r="C15" s="16"/>
      <c r="D15" s="17"/>
    </row>
    <row r="16" spans="1:4" ht="15" hidden="1" x14ac:dyDescent="0.25">
      <c r="A16" s="24" t="s">
        <v>21</v>
      </c>
      <c r="B16" s="18"/>
      <c r="C16" s="18"/>
      <c r="D16" s="19"/>
    </row>
    <row r="17" spans="1:4" s="1" customFormat="1" ht="13.9" hidden="1" customHeight="1" thickBot="1" x14ac:dyDescent="0.3">
      <c r="A17" s="23" t="s">
        <v>27</v>
      </c>
      <c r="B17" s="16"/>
      <c r="C17" s="16"/>
      <c r="D17" s="17"/>
    </row>
    <row r="18" spans="1:4" ht="15" hidden="1" x14ac:dyDescent="0.25"/>
    <row r="19" spans="1:4" ht="15" hidden="1" x14ac:dyDescent="0.25"/>
    <row r="20" spans="1:4" ht="15" hidden="1" x14ac:dyDescent="0.25"/>
    <row r="21" spans="1:4" ht="15" hidden="1" x14ac:dyDescent="0.25"/>
    <row r="22" spans="1:4" ht="15" hidden="1" x14ac:dyDescent="0.25"/>
    <row r="23" spans="1:4" ht="15" hidden="1" x14ac:dyDescent="0.25"/>
    <row r="24" spans="1:4" ht="15" hidden="1" x14ac:dyDescent="0.25"/>
    <row r="25" spans="1:4" ht="15" hidden="1" x14ac:dyDescent="0.25"/>
    <row r="26" spans="1:4" ht="15" hidden="1" x14ac:dyDescent="0.25"/>
    <row r="27" spans="1:4" ht="15" hidden="1" x14ac:dyDescent="0.25"/>
    <row r="28" spans="1:4" ht="15" hidden="1" x14ac:dyDescent="0.25"/>
    <row r="29" spans="1:4" ht="15" hidden="1" x14ac:dyDescent="0.25"/>
    <row r="30" spans="1:4" ht="15" hidden="1" x14ac:dyDescent="0.25"/>
    <row r="31" spans="1:4" ht="15" hidden="1" x14ac:dyDescent="0.25"/>
    <row r="32" spans="1:4" ht="15" hidden="1" x14ac:dyDescent="0.25"/>
    <row r="33" ht="15" hidden="1" x14ac:dyDescent="0.25"/>
    <row r="34" ht="15" hidden="1" x14ac:dyDescent="0.25"/>
    <row r="35" ht="15" hidden="1" x14ac:dyDescent="0.25"/>
    <row r="36" ht="15" hidden="1" x14ac:dyDescent="0.25"/>
    <row r="37" ht="15" hidden="1" x14ac:dyDescent="0.25"/>
    <row r="38" ht="15" hidden="1" x14ac:dyDescent="0.25"/>
    <row r="39" ht="15" hidden="1" x14ac:dyDescent="0.25"/>
    <row r="40" ht="15" hidden="1" x14ac:dyDescent="0.25"/>
  </sheetData>
  <sheetProtection algorithmName="SHA-512" hashValue="rxrCpzw3a1GWlM6jr4SkCapZ9aHINYyR5CBOfLAE7w2D57rs3lizNh1l5L7Pus49bIRxsxDkbZ9egaupMNALZQ==" saltValue="RCpPXu3MmeP0DuNYpddh2Q==" spinCount="100000" sheet="1" objects="1" scenarios="1"/>
  <mergeCells count="9">
    <mergeCell ref="B15:D15"/>
    <mergeCell ref="B14:D14"/>
    <mergeCell ref="B13:D13"/>
    <mergeCell ref="A1:D1"/>
    <mergeCell ref="A17:D17"/>
    <mergeCell ref="A16:D16"/>
    <mergeCell ref="A8:B8"/>
    <mergeCell ref="A9:B9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Imperial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Gehl</dc:creator>
  <cp:lastModifiedBy>Kassandra  Lawrenz</cp:lastModifiedBy>
  <dcterms:created xsi:type="dcterms:W3CDTF">2025-10-15T22:40:30Z</dcterms:created>
  <dcterms:modified xsi:type="dcterms:W3CDTF">2026-05-20T17:37:34Z</dcterms:modified>
</cp:coreProperties>
</file>